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2003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<sst xmlns="http://schemas.openxmlformats.org/spreadsheetml/2006/main" count="58" uniqueCount="29">
  <si>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AUDIO</t>
  </si>
  <si>
    <t>Single</t>
  </si>
  <si>
    <t>Összesen</t>
  </si>
  <si>
    <t>Album</t>
  </si>
  <si>
    <t>AUDIO TOTAL</t>
  </si>
  <si>
    <t>Prémium</t>
  </si>
  <si>
    <t>VIDEO</t>
  </si>
  <si>
    <t>Egység</t>
  </si>
  <si>
    <t>VIDEO TOTAL</t>
  </si>
  <si>
    <t>TOTAL</t>
  </si>
  <si>
    <t>2003. ÉVI ÖSSZESITETT ELADÁSI  ADATOK</t>
  </si>
  <si>
    <t>GRAND TOTAL</t>
  </si>
  <si>
    <t>Hazai</t>
  </si>
  <si>
    <t>Külföldi</t>
  </si>
  <si>
    <t xml:space="preserve">Klasszikus   </t>
  </si>
  <si>
    <t xml:space="preserve"> Hazai</t>
  </si>
  <si>
    <t xml:space="preserve">Vinyl Single </t>
  </si>
  <si>
    <t xml:space="preserve">CD Single </t>
  </si>
  <si>
    <t xml:space="preserve">MC Single </t>
  </si>
  <si>
    <t xml:space="preserve">Összesen </t>
  </si>
  <si>
    <t xml:space="preserve">CD </t>
  </si>
  <si>
    <t xml:space="preserve">MC </t>
  </si>
  <si>
    <t xml:space="preserve">LP </t>
  </si>
  <si>
    <t xml:space="preserve">SACD </t>
  </si>
  <si>
    <t xml:space="preserve">Egyéb </t>
  </si>
  <si>
    <t xml:space="preserve">Videokazetta </t>
  </si>
  <si>
    <t xml:space="preserve">DVD </t>
  </si>
  <si>
    <r>
      <t xml:space="preserve">Nagyker érték
</t>
    </r>
    <r>
      <rPr>
        <sz val="12"/>
        <rFont val="Times New Roman CE"/>
        <family val="1"/>
      </rPr>
      <t>(ezer Ft)</t>
    </r>
  </si>
  <si>
    <r>
      <t xml:space="preserve">Kisker érték
</t>
    </r>
    <r>
      <rPr>
        <sz val="12"/>
        <rFont val="Times New Roman CE"/>
        <family val="1"/>
      </rPr>
      <t>(ezer Ft)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</si>
</sst>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#,##0.00"/>
    <numFmt numFmtId="165" formatCode="#,##0;[Red]#,##0"/>
  </numFmts>
  <fonts count="9">
    <font>
      <sz val="10"/>
      <name val="Arial CE"/>
      <family val="0"/>
    </font>
    <font>
      <b/>
      <sz val="16"/>
      <name val="Times New Roman"/>
      <family val="1"/>
    </font>
    <font>
      <sz val="16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165" fontId="5" fillId="0" borderId="2" xfId="15" applyNumberFormat="1" applyFont="1" applyFill="1" applyBorder="1" applyAlignment="1">
      <alignment horizontal="right"/>
    </xf>
    <xf numFmtId="165" fontId="5" fillId="0" borderId="3" xfId="15" applyNumberFormat="1" applyFont="1" applyFill="1" applyBorder="1" applyAlignment="1">
      <alignment horizontal="right"/>
    </xf>
    <xf numFmtId="165" fontId="5" fillId="0" borderId="4" xfId="15" applyNumberFormat="1" applyFont="1" applyFill="1" applyBorder="1" applyAlignment="1">
      <alignment horizontal="right"/>
    </xf>
    <xf numFmtId="165" fontId="5" fillId="0" borderId="5" xfId="15" applyNumberFormat="1" applyFont="1" applyFill="1" applyBorder="1" applyAlignment="1">
      <alignment horizontal="right"/>
    </xf>
    <xf numFmtId="165" fontId="5" fillId="0" borderId="6" xfId="15" applyNumberFormat="1" applyFont="1" applyFill="1" applyBorder="1" applyAlignment="1">
      <alignment horizontal="right"/>
    </xf>
    <xf numFmtId="165" fontId="5" fillId="0" borderId="7" xfId="15" applyNumberFormat="1" applyFont="1" applyFill="1" applyBorder="1" applyAlignment="1">
      <alignment horizontal="right"/>
    </xf>
    <xf numFmtId="165" fontId="5" fillId="0" borderId="8" xfId="15" applyNumberFormat="1" applyFont="1" applyFill="1" applyBorder="1" applyAlignment="1">
      <alignment horizontal="right"/>
    </xf>
    <xf numFmtId="165" fontId="5" fillId="0" borderId="9" xfId="15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165" fontId="6" fillId="0" borderId="17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4" fillId="0" borderId="1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5" fontId="4" fillId="0" borderId="7" xfId="15" applyNumberFormat="1" applyFont="1" applyFill="1" applyBorder="1" applyAlignment="1">
      <alignment horizontal="right"/>
    </xf>
    <xf numFmtId="165" fontId="4" fillId="0" borderId="9" xfId="15" applyNumberFormat="1" applyFont="1" applyFill="1" applyBorder="1" applyAlignment="1">
      <alignment horizontal="right"/>
    </xf>
    <xf numFmtId="165" fontId="5" fillId="0" borderId="19" xfId="15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165" fontId="4" fillId="0" borderId="6" xfId="15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165" fontId="5" fillId="0" borderId="21" xfId="15" applyNumberFormat="1" applyFont="1" applyFill="1" applyBorder="1" applyAlignment="1">
      <alignment horizontal="right"/>
    </xf>
    <xf numFmtId="165" fontId="5" fillId="0" borderId="22" xfId="15" applyNumberFormat="1" applyFont="1" applyFill="1" applyBorder="1" applyAlignment="1">
      <alignment horizontal="right"/>
    </xf>
    <xf numFmtId="165" fontId="5" fillId="0" borderId="23" xfId="15" applyNumberFormat="1" applyFont="1" applyFill="1" applyBorder="1" applyAlignment="1">
      <alignment horizontal="right"/>
    </xf>
    <xf numFmtId="165" fontId="5" fillId="0" borderId="24" xfId="15" applyNumberFormat="1" applyFont="1" applyFill="1" applyBorder="1" applyAlignment="1">
      <alignment horizontal="right"/>
    </xf>
    <xf numFmtId="165" fontId="5" fillId="0" borderId="25" xfId="15" applyNumberFormat="1" applyFont="1" applyFill="1" applyBorder="1" applyAlignment="1">
      <alignment horizontal="right"/>
    </xf>
    <xf numFmtId="165" fontId="4" fillId="0" borderId="24" xfId="15" applyNumberFormat="1" applyFont="1" applyFill="1" applyBorder="1" applyAlignment="1">
      <alignment horizontal="right"/>
    </xf>
    <xf numFmtId="165" fontId="4" fillId="0" borderId="22" xfId="15" applyNumberFormat="1" applyFont="1" applyFill="1" applyBorder="1" applyAlignment="1">
      <alignment horizontal="right"/>
    </xf>
    <xf numFmtId="165" fontId="4" fillId="0" borderId="25" xfId="15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right"/>
    </xf>
    <xf numFmtId="165" fontId="5" fillId="0" borderId="33" xfId="15" applyNumberFormat="1" applyFont="1" applyFill="1" applyBorder="1" applyAlignment="1">
      <alignment horizontal="right"/>
    </xf>
    <xf numFmtId="165" fontId="5" fillId="0" borderId="34" xfId="15" applyNumberFormat="1" applyFont="1" applyFill="1" applyBorder="1" applyAlignment="1">
      <alignment horizontal="right"/>
    </xf>
    <xf numFmtId="165" fontId="5" fillId="0" borderId="35" xfId="15" applyNumberFormat="1" applyFont="1" applyFill="1" applyBorder="1" applyAlignment="1">
      <alignment horizontal="right"/>
    </xf>
    <xf numFmtId="165" fontId="5" fillId="0" borderId="36" xfId="15" applyNumberFormat="1" applyFont="1" applyFill="1" applyBorder="1" applyAlignment="1">
      <alignment horizontal="right"/>
    </xf>
    <xf numFmtId="165" fontId="5" fillId="0" borderId="37" xfId="15" applyNumberFormat="1" applyFont="1" applyFill="1" applyBorder="1" applyAlignment="1">
      <alignment horizontal="right"/>
    </xf>
    <xf numFmtId="165" fontId="4" fillId="0" borderId="36" xfId="15" applyNumberFormat="1" applyFont="1" applyFill="1" applyBorder="1" applyAlignment="1">
      <alignment horizontal="right"/>
    </xf>
    <xf numFmtId="165" fontId="4" fillId="0" borderId="34" xfId="15" applyNumberFormat="1" applyFont="1" applyFill="1" applyBorder="1" applyAlignment="1">
      <alignment horizontal="right"/>
    </xf>
    <xf numFmtId="165" fontId="4" fillId="0" borderId="37" xfId="15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165" fontId="4" fillId="0" borderId="18" xfId="0" applyNumberFormat="1" applyFont="1" applyFill="1" applyBorder="1" applyAlignment="1">
      <alignment horizontal="right"/>
    </xf>
    <xf numFmtId="165" fontId="4" fillId="0" borderId="39" xfId="0" applyNumberFormat="1" applyFont="1" applyFill="1" applyBorder="1" applyAlignment="1">
      <alignment horizontal="right"/>
    </xf>
    <xf numFmtId="165" fontId="4" fillId="0" borderId="40" xfId="0" applyNumberFormat="1" applyFont="1" applyFill="1" applyBorder="1" applyAlignment="1">
      <alignment horizontal="right"/>
    </xf>
    <xf numFmtId="165" fontId="4" fillId="0" borderId="41" xfId="0" applyNumberFormat="1" applyFont="1" applyFill="1" applyBorder="1" applyAlignment="1">
      <alignment horizontal="right"/>
    </xf>
    <xf numFmtId="165" fontId="4" fillId="0" borderId="3" xfId="15" applyNumberFormat="1" applyFont="1" applyFill="1" applyBorder="1" applyAlignment="1">
      <alignment horizontal="right"/>
    </xf>
    <xf numFmtId="165" fontId="4" fillId="0" borderId="5" xfId="15" applyNumberFormat="1" applyFont="1" applyFill="1" applyBorder="1" applyAlignment="1">
      <alignment horizontal="right"/>
    </xf>
    <xf numFmtId="165" fontId="5" fillId="0" borderId="42" xfId="15" applyNumberFormat="1" applyFont="1" applyFill="1" applyBorder="1" applyAlignment="1">
      <alignment horizontal="right"/>
    </xf>
    <xf numFmtId="165" fontId="4" fillId="0" borderId="2" xfId="15" applyNumberFormat="1" applyFont="1" applyFill="1" applyBorder="1" applyAlignment="1">
      <alignment horizontal="right"/>
    </xf>
    <xf numFmtId="165" fontId="4" fillId="0" borderId="39" xfId="0" applyNumberFormat="1" applyFont="1" applyFill="1" applyBorder="1" applyAlignment="1">
      <alignment/>
    </xf>
    <xf numFmtId="165" fontId="4" fillId="0" borderId="40" xfId="0" applyNumberFormat="1" applyFont="1" applyFill="1" applyBorder="1" applyAlignment="1">
      <alignment/>
    </xf>
    <xf numFmtId="165" fontId="4" fillId="0" borderId="4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65" fontId="6" fillId="0" borderId="39" xfId="0" applyNumberFormat="1" applyFont="1" applyFill="1" applyBorder="1" applyAlignment="1">
      <alignment/>
    </xf>
    <xf numFmtId="165" fontId="6" fillId="0" borderId="41" xfId="0" applyNumberFormat="1" applyFont="1" applyFill="1" applyBorder="1" applyAlignment="1">
      <alignment/>
    </xf>
    <xf numFmtId="0" fontId="5" fillId="0" borderId="43" xfId="0" applyFont="1" applyFill="1" applyBorder="1" applyAlignment="1">
      <alignment horizontal="right"/>
    </xf>
    <xf numFmtId="165" fontId="4" fillId="0" borderId="42" xfId="15" applyNumberFormat="1" applyFont="1" applyFill="1" applyBorder="1" applyAlignment="1">
      <alignment horizontal="right"/>
    </xf>
    <xf numFmtId="165" fontId="4" fillId="0" borderId="19" xfId="15" applyNumberFormat="1" applyFont="1" applyFill="1" applyBorder="1" applyAlignment="1">
      <alignment horizontal="right"/>
    </xf>
    <xf numFmtId="165" fontId="4" fillId="0" borderId="33" xfId="15" applyNumberFormat="1" applyFont="1" applyFill="1" applyBorder="1" applyAlignment="1">
      <alignment horizontal="right"/>
    </xf>
    <xf numFmtId="165" fontId="6" fillId="0" borderId="38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165" fontId="6" fillId="0" borderId="38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75" zoomScaleNormal="75" workbookViewId="0" topLeftCell="A1">
      <selection activeCell="A1" sqref="A1:M1"/>
    </sheetView>
  </sheetViews>
  <sheetFormatPr defaultColWidth="9.00390625" defaultRowHeight="24" customHeight="1"/>
  <cols>
    <col min="1" max="1" width="19.875" style="29" customWidth="1"/>
    <col min="2" max="13" width="13.75390625" style="29" customWidth="1"/>
    <col min="14" max="16384" width="9.125" style="29" customWidth="1"/>
  </cols>
  <sheetData>
    <row r="1" spans="1:15" ht="24" customHeight="1">
      <c r="A1" s="95" t="s">
        <v>10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89"/>
      <c r="O1" s="89"/>
    </row>
    <row r="2" spans="1:13" ht="24" customHeight="1" thickBot="1">
      <c r="A2" s="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4" customHeight="1">
      <c r="A3" s="38" t="s">
        <v>0</v>
      </c>
      <c r="B3" s="90" t="s">
        <v>12</v>
      </c>
      <c r="C3" s="91"/>
      <c r="D3" s="92"/>
      <c r="E3" s="93" t="s">
        <v>13</v>
      </c>
      <c r="F3" s="91"/>
      <c r="G3" s="94"/>
      <c r="H3" s="90" t="s">
        <v>14</v>
      </c>
      <c r="I3" s="91"/>
      <c r="J3" s="92"/>
      <c r="K3" s="93" t="s">
        <v>2</v>
      </c>
      <c r="L3" s="91"/>
      <c r="M3" s="94"/>
    </row>
    <row r="4" spans="1:13" ht="60" customHeight="1" thickBot="1">
      <c r="A4" s="49" t="s">
        <v>1</v>
      </c>
      <c r="B4" s="50" t="s">
        <v>7</v>
      </c>
      <c r="C4" s="51" t="s">
        <v>27</v>
      </c>
      <c r="D4" s="52" t="s">
        <v>28</v>
      </c>
      <c r="E4" s="53" t="s">
        <v>7</v>
      </c>
      <c r="F4" s="51" t="s">
        <v>27</v>
      </c>
      <c r="G4" s="54" t="s">
        <v>28</v>
      </c>
      <c r="H4" s="55" t="s">
        <v>7</v>
      </c>
      <c r="I4" s="51" t="s">
        <v>27</v>
      </c>
      <c r="J4" s="54" t="s">
        <v>28</v>
      </c>
      <c r="K4" s="53" t="s">
        <v>7</v>
      </c>
      <c r="L4" s="51" t="s">
        <v>27</v>
      </c>
      <c r="M4" s="54" t="s">
        <v>28</v>
      </c>
    </row>
    <row r="5" spans="1:13" ht="24" customHeight="1">
      <c r="A5" s="40" t="s">
        <v>16</v>
      </c>
      <c r="B5" s="41">
        <v>53</v>
      </c>
      <c r="C5" s="42">
        <v>80</v>
      </c>
      <c r="D5" s="43">
        <v>143</v>
      </c>
      <c r="E5" s="44">
        <v>0</v>
      </c>
      <c r="F5" s="42">
        <v>0</v>
      </c>
      <c r="G5" s="45">
        <v>0</v>
      </c>
      <c r="H5" s="41">
        <v>0</v>
      </c>
      <c r="I5" s="42">
        <v>0</v>
      </c>
      <c r="J5" s="43">
        <v>0</v>
      </c>
      <c r="K5" s="46">
        <f aca="true" t="shared" si="0" ref="K5:L7">B5+E5+H5</f>
        <v>53</v>
      </c>
      <c r="L5" s="47">
        <f t="shared" si="0"/>
        <v>80</v>
      </c>
      <c r="M5" s="48">
        <v>143</v>
      </c>
    </row>
    <row r="6" spans="1:13" ht="24" customHeight="1">
      <c r="A6" s="18" t="s">
        <v>17</v>
      </c>
      <c r="B6" s="37">
        <v>24706</v>
      </c>
      <c r="C6" s="8">
        <v>12360</v>
      </c>
      <c r="D6" s="9">
        <v>22071</v>
      </c>
      <c r="E6" s="7">
        <v>35380</v>
      </c>
      <c r="F6" s="8">
        <v>31026</v>
      </c>
      <c r="G6" s="10">
        <v>55404</v>
      </c>
      <c r="H6" s="37">
        <v>30</v>
      </c>
      <c r="I6" s="8">
        <v>32</v>
      </c>
      <c r="J6" s="9">
        <v>57</v>
      </c>
      <c r="K6" s="39">
        <f t="shared" si="0"/>
        <v>60116</v>
      </c>
      <c r="L6" s="35">
        <f t="shared" si="0"/>
        <v>43418</v>
      </c>
      <c r="M6" s="36">
        <v>77532</v>
      </c>
    </row>
    <row r="7" spans="1:13" ht="24" customHeight="1" thickBot="1">
      <c r="A7" s="56" t="s">
        <v>18</v>
      </c>
      <c r="B7" s="57">
        <v>522</v>
      </c>
      <c r="C7" s="58">
        <v>271</v>
      </c>
      <c r="D7" s="59">
        <v>484</v>
      </c>
      <c r="E7" s="60">
        <v>1016</v>
      </c>
      <c r="F7" s="58">
        <v>1089</v>
      </c>
      <c r="G7" s="61">
        <v>1945</v>
      </c>
      <c r="H7" s="57">
        <v>0</v>
      </c>
      <c r="I7" s="58">
        <v>0</v>
      </c>
      <c r="J7" s="59">
        <v>0</v>
      </c>
      <c r="K7" s="62">
        <f t="shared" si="0"/>
        <v>1538</v>
      </c>
      <c r="L7" s="63">
        <f t="shared" si="0"/>
        <v>1360</v>
      </c>
      <c r="M7" s="64">
        <v>2429</v>
      </c>
    </row>
    <row r="8" spans="1:13" ht="24" customHeight="1" thickBot="1">
      <c r="A8" s="65" t="s">
        <v>19</v>
      </c>
      <c r="B8" s="66">
        <f>SUM(B5:B7)</f>
        <v>25281</v>
      </c>
      <c r="C8" s="67">
        <f>SUM(C5:C7)</f>
        <v>12711</v>
      </c>
      <c r="D8" s="68">
        <f>SUM(D5:D7)</f>
        <v>22698</v>
      </c>
      <c r="E8" s="12">
        <f aca="true" t="shared" si="1" ref="E8:M8">SUM(E5:E7)</f>
        <v>36396</v>
      </c>
      <c r="F8" s="67">
        <f t="shared" si="1"/>
        <v>32115</v>
      </c>
      <c r="G8" s="69">
        <f t="shared" si="1"/>
        <v>57349</v>
      </c>
      <c r="H8" s="66">
        <f t="shared" si="1"/>
        <v>30</v>
      </c>
      <c r="I8" s="67">
        <f t="shared" si="1"/>
        <v>32</v>
      </c>
      <c r="J8" s="68">
        <f t="shared" si="1"/>
        <v>57</v>
      </c>
      <c r="K8" s="12">
        <f t="shared" si="1"/>
        <v>61707</v>
      </c>
      <c r="L8" s="67">
        <f>SUM(L5:L7)</f>
        <v>44858</v>
      </c>
      <c r="M8" s="69">
        <f t="shared" si="1"/>
        <v>80104</v>
      </c>
    </row>
    <row r="9" spans="1:13" ht="24" customHeight="1" thickBot="1">
      <c r="A9" s="13" t="s">
        <v>3</v>
      </c>
      <c r="B9" s="14"/>
      <c r="C9" s="14"/>
      <c r="D9" s="15"/>
      <c r="E9" s="14"/>
      <c r="F9" s="14"/>
      <c r="G9" s="15"/>
      <c r="H9" s="14"/>
      <c r="I9" s="14"/>
      <c r="J9" s="15"/>
      <c r="K9" s="16"/>
      <c r="L9" s="16"/>
      <c r="M9" s="17"/>
    </row>
    <row r="10" spans="1:13" ht="24" customHeight="1">
      <c r="A10" s="2" t="s">
        <v>20</v>
      </c>
      <c r="B10" s="72">
        <v>1023676</v>
      </c>
      <c r="C10" s="4">
        <v>1955983</v>
      </c>
      <c r="D10" s="5">
        <v>3492826</v>
      </c>
      <c r="E10" s="3">
        <v>1807051</v>
      </c>
      <c r="F10" s="4">
        <v>3263858</v>
      </c>
      <c r="G10" s="6">
        <v>5828318</v>
      </c>
      <c r="H10" s="72">
        <v>494066</v>
      </c>
      <c r="I10" s="4">
        <v>761219</v>
      </c>
      <c r="J10" s="5">
        <v>1359319</v>
      </c>
      <c r="K10" s="73">
        <f aca="true" t="shared" si="2" ref="K10:L14">B10+E10+H10</f>
        <v>3324793</v>
      </c>
      <c r="L10" s="70">
        <f t="shared" si="2"/>
        <v>5981060</v>
      </c>
      <c r="M10" s="71">
        <v>10680463</v>
      </c>
    </row>
    <row r="11" spans="1:13" ht="24" customHeight="1">
      <c r="A11" s="18" t="s">
        <v>21</v>
      </c>
      <c r="B11" s="37">
        <v>988774</v>
      </c>
      <c r="C11" s="8">
        <v>1003856</v>
      </c>
      <c r="D11" s="9">
        <v>1792599</v>
      </c>
      <c r="E11" s="7">
        <v>453306</v>
      </c>
      <c r="F11" s="8">
        <v>625352</v>
      </c>
      <c r="G11" s="10">
        <v>1116700</v>
      </c>
      <c r="H11" s="37">
        <v>196843</v>
      </c>
      <c r="I11" s="8">
        <v>130313</v>
      </c>
      <c r="J11" s="9">
        <v>232700</v>
      </c>
      <c r="K11" s="39">
        <f t="shared" si="2"/>
        <v>1638923</v>
      </c>
      <c r="L11" s="35">
        <f t="shared" si="2"/>
        <v>1759521</v>
      </c>
      <c r="M11" s="36">
        <v>3141999</v>
      </c>
    </row>
    <row r="12" spans="1:13" ht="24" customHeight="1">
      <c r="A12" s="18" t="s">
        <v>22</v>
      </c>
      <c r="B12" s="37">
        <v>1010</v>
      </c>
      <c r="C12" s="8">
        <v>953</v>
      </c>
      <c r="D12" s="9">
        <f>C12*1.56</f>
        <v>1486.68</v>
      </c>
      <c r="E12" s="7">
        <v>413</v>
      </c>
      <c r="F12" s="8">
        <v>1224</v>
      </c>
      <c r="G12" s="10">
        <f>F12*1.56</f>
        <v>1909.44</v>
      </c>
      <c r="H12" s="37">
        <v>9</v>
      </c>
      <c r="I12" s="8">
        <v>45</v>
      </c>
      <c r="J12" s="9">
        <f>I12*1.56</f>
        <v>70.2</v>
      </c>
      <c r="K12" s="39">
        <f t="shared" si="2"/>
        <v>1432</v>
      </c>
      <c r="L12" s="35">
        <f t="shared" si="2"/>
        <v>2222</v>
      </c>
      <c r="M12" s="36">
        <v>3968</v>
      </c>
    </row>
    <row r="13" spans="1:13" ht="24" customHeight="1">
      <c r="A13" s="56" t="s">
        <v>23</v>
      </c>
      <c r="B13" s="57"/>
      <c r="C13" s="58"/>
      <c r="D13" s="59"/>
      <c r="E13" s="60"/>
      <c r="F13" s="58"/>
      <c r="G13" s="61"/>
      <c r="H13" s="57"/>
      <c r="I13" s="58"/>
      <c r="J13" s="59"/>
      <c r="K13" s="62">
        <v>3018</v>
      </c>
      <c r="L13" s="63">
        <v>10126</v>
      </c>
      <c r="M13" s="64">
        <v>18082</v>
      </c>
    </row>
    <row r="14" spans="1:13" ht="24" customHeight="1" thickBot="1">
      <c r="A14" s="56" t="s">
        <v>24</v>
      </c>
      <c r="B14" s="57">
        <v>1786</v>
      </c>
      <c r="C14" s="58">
        <v>1420</v>
      </c>
      <c r="D14" s="59">
        <v>2535</v>
      </c>
      <c r="E14" s="60">
        <v>3243</v>
      </c>
      <c r="F14" s="58">
        <v>2579</v>
      </c>
      <c r="G14" s="61">
        <v>4605</v>
      </c>
      <c r="H14" s="57">
        <v>198</v>
      </c>
      <c r="I14" s="58">
        <v>157</v>
      </c>
      <c r="J14" s="59">
        <v>281</v>
      </c>
      <c r="K14" s="62">
        <f t="shared" si="2"/>
        <v>5227</v>
      </c>
      <c r="L14" s="63">
        <v>4156</v>
      </c>
      <c r="M14" s="64">
        <v>7421</v>
      </c>
    </row>
    <row r="15" spans="1:13" ht="24" customHeight="1" thickBot="1">
      <c r="A15" s="65" t="s">
        <v>19</v>
      </c>
      <c r="B15" s="28">
        <f>SUM(B10:B14)</f>
        <v>2015246</v>
      </c>
      <c r="C15" s="74">
        <f aca="true" t="shared" si="3" ref="C15:M15">SUM(C10:C14)</f>
        <v>2962212</v>
      </c>
      <c r="D15" s="75">
        <f t="shared" si="3"/>
        <v>5289446.68</v>
      </c>
      <c r="E15" s="19">
        <f t="shared" si="3"/>
        <v>2264013</v>
      </c>
      <c r="F15" s="74">
        <f t="shared" si="3"/>
        <v>3893013</v>
      </c>
      <c r="G15" s="76">
        <f t="shared" si="3"/>
        <v>6951532.44</v>
      </c>
      <c r="H15" s="28">
        <f t="shared" si="3"/>
        <v>691116</v>
      </c>
      <c r="I15" s="74">
        <f t="shared" si="3"/>
        <v>891734</v>
      </c>
      <c r="J15" s="75">
        <f t="shared" si="3"/>
        <v>1592370.2</v>
      </c>
      <c r="K15" s="19">
        <f t="shared" si="3"/>
        <v>4973393</v>
      </c>
      <c r="L15" s="74">
        <f t="shared" si="3"/>
        <v>7757085</v>
      </c>
      <c r="M15" s="76">
        <f t="shared" si="3"/>
        <v>13851933</v>
      </c>
    </row>
    <row r="16" spans="1:13" ht="24" customHeight="1" thickBot="1">
      <c r="A16" s="20"/>
      <c r="B16" s="21"/>
      <c r="C16" s="21"/>
      <c r="D16" s="15"/>
      <c r="E16" s="21"/>
      <c r="F16" s="21"/>
      <c r="G16" s="15"/>
      <c r="H16" s="21"/>
      <c r="I16" s="21"/>
      <c r="J16" s="15"/>
      <c r="K16" s="22"/>
      <c r="L16" s="22"/>
      <c r="M16" s="17"/>
    </row>
    <row r="17" spans="1:13" ht="24" customHeight="1" thickBot="1">
      <c r="A17" s="77" t="s">
        <v>9</v>
      </c>
      <c r="B17" s="78">
        <f aca="true" t="shared" si="4" ref="B17:M17">B15+B8</f>
        <v>2040527</v>
      </c>
      <c r="C17" s="78">
        <f t="shared" si="4"/>
        <v>2974923</v>
      </c>
      <c r="D17" s="78">
        <f t="shared" si="4"/>
        <v>5312144.68</v>
      </c>
      <c r="E17" s="78">
        <f t="shared" si="4"/>
        <v>2300409</v>
      </c>
      <c r="F17" s="78">
        <f t="shared" si="4"/>
        <v>3925128</v>
      </c>
      <c r="G17" s="78">
        <f t="shared" si="4"/>
        <v>7008881.44</v>
      </c>
      <c r="H17" s="78">
        <f t="shared" si="4"/>
        <v>691146</v>
      </c>
      <c r="I17" s="78">
        <f t="shared" si="4"/>
        <v>891766</v>
      </c>
      <c r="J17" s="78">
        <f t="shared" si="4"/>
        <v>1592427.2</v>
      </c>
      <c r="K17" s="78">
        <f t="shared" si="4"/>
        <v>5035100</v>
      </c>
      <c r="L17" s="78">
        <f t="shared" si="4"/>
        <v>7801943</v>
      </c>
      <c r="M17" s="79">
        <f t="shared" si="4"/>
        <v>13932037</v>
      </c>
    </row>
    <row r="18" spans="1:13" ht="24" customHeight="1">
      <c r="A18" s="14"/>
      <c r="B18" s="21"/>
      <c r="C18" s="21"/>
      <c r="D18" s="15"/>
      <c r="E18" s="21"/>
      <c r="F18" s="21"/>
      <c r="G18" s="15"/>
      <c r="H18" s="21"/>
      <c r="I18" s="21"/>
      <c r="J18" s="15"/>
      <c r="K18" s="22"/>
      <c r="L18" s="22"/>
      <c r="M18" s="22"/>
    </row>
    <row r="19" spans="1:13" ht="24" customHeight="1" thickBot="1">
      <c r="A19" s="16" t="s">
        <v>5</v>
      </c>
      <c r="B19" s="14"/>
      <c r="C19" s="14"/>
      <c r="D19" s="15"/>
      <c r="E19" s="14"/>
      <c r="F19" s="14"/>
      <c r="G19" s="15"/>
      <c r="H19" s="14"/>
      <c r="I19" s="14"/>
      <c r="J19" s="15"/>
      <c r="K19" s="16"/>
      <c r="L19" s="16"/>
      <c r="M19" s="22"/>
    </row>
    <row r="20" spans="1:13" ht="24" customHeight="1">
      <c r="A20" s="23" t="s">
        <v>20</v>
      </c>
      <c r="B20" s="3">
        <v>192386</v>
      </c>
      <c r="C20" s="4">
        <v>71437</v>
      </c>
      <c r="D20" s="6"/>
      <c r="E20" s="72">
        <v>166062</v>
      </c>
      <c r="F20" s="4">
        <v>61456</v>
      </c>
      <c r="G20" s="5">
        <v>0</v>
      </c>
      <c r="H20" s="3">
        <v>2000</v>
      </c>
      <c r="I20" s="4">
        <v>3000</v>
      </c>
      <c r="J20" s="6">
        <v>0</v>
      </c>
      <c r="K20" s="81">
        <f aca="true" t="shared" si="5" ref="K20:M22">B20+E20+H20</f>
        <v>360448</v>
      </c>
      <c r="L20" s="70">
        <f t="shared" si="5"/>
        <v>135893</v>
      </c>
      <c r="M20" s="71">
        <f t="shared" si="5"/>
        <v>0</v>
      </c>
    </row>
    <row r="21" spans="1:13" ht="24" customHeight="1">
      <c r="A21" s="24" t="s">
        <v>21</v>
      </c>
      <c r="B21" s="7">
        <v>2500</v>
      </c>
      <c r="C21" s="8">
        <v>813</v>
      </c>
      <c r="D21" s="10"/>
      <c r="E21" s="37">
        <v>2500</v>
      </c>
      <c r="F21" s="8">
        <v>1125</v>
      </c>
      <c r="G21" s="9">
        <v>0</v>
      </c>
      <c r="H21" s="7">
        <v>0</v>
      </c>
      <c r="I21" s="8">
        <v>0</v>
      </c>
      <c r="J21" s="10">
        <v>0</v>
      </c>
      <c r="K21" s="82">
        <f t="shared" si="5"/>
        <v>5000</v>
      </c>
      <c r="L21" s="35">
        <f t="shared" si="5"/>
        <v>1938</v>
      </c>
      <c r="M21" s="36">
        <f t="shared" si="5"/>
        <v>0</v>
      </c>
    </row>
    <row r="22" spans="1:13" ht="24" customHeight="1" thickBot="1">
      <c r="A22" s="80" t="s">
        <v>24</v>
      </c>
      <c r="B22" s="60">
        <v>431135</v>
      </c>
      <c r="C22" s="58">
        <v>56365</v>
      </c>
      <c r="D22" s="61"/>
      <c r="E22" s="57">
        <v>76800</v>
      </c>
      <c r="F22" s="58">
        <v>24837</v>
      </c>
      <c r="G22" s="59">
        <v>0</v>
      </c>
      <c r="H22" s="60">
        <v>0</v>
      </c>
      <c r="I22" s="58">
        <v>0</v>
      </c>
      <c r="J22" s="61">
        <v>0</v>
      </c>
      <c r="K22" s="83">
        <f t="shared" si="5"/>
        <v>507935</v>
      </c>
      <c r="L22" s="63">
        <f t="shared" si="5"/>
        <v>81202</v>
      </c>
      <c r="M22" s="64">
        <f t="shared" si="5"/>
        <v>0</v>
      </c>
    </row>
    <row r="23" spans="1:13" ht="24" customHeight="1" thickBot="1">
      <c r="A23" s="11" t="s">
        <v>19</v>
      </c>
      <c r="B23" s="19">
        <f>SUM(B20:B22)</f>
        <v>626021</v>
      </c>
      <c r="C23" s="74">
        <f aca="true" t="shared" si="6" ref="C23:M23">SUM(C20:C22)</f>
        <v>128615</v>
      </c>
      <c r="D23" s="76">
        <f t="shared" si="6"/>
        <v>0</v>
      </c>
      <c r="E23" s="28">
        <f t="shared" si="6"/>
        <v>245362</v>
      </c>
      <c r="F23" s="74">
        <f t="shared" si="6"/>
        <v>87418</v>
      </c>
      <c r="G23" s="75">
        <f t="shared" si="6"/>
        <v>0</v>
      </c>
      <c r="H23" s="19">
        <f t="shared" si="6"/>
        <v>2000</v>
      </c>
      <c r="I23" s="74">
        <f t="shared" si="6"/>
        <v>3000</v>
      </c>
      <c r="J23" s="76">
        <f t="shared" si="6"/>
        <v>0</v>
      </c>
      <c r="K23" s="28">
        <f t="shared" si="6"/>
        <v>873383</v>
      </c>
      <c r="L23" s="74">
        <f t="shared" si="6"/>
        <v>219033</v>
      </c>
      <c r="M23" s="76">
        <f t="shared" si="6"/>
        <v>0</v>
      </c>
    </row>
    <row r="24" spans="1:13" ht="24" customHeight="1" thickBot="1">
      <c r="A24" s="3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24" customHeight="1" thickBot="1">
      <c r="A25" s="25" t="s">
        <v>4</v>
      </c>
      <c r="B25" s="84">
        <f>B17+B23</f>
        <v>2666548</v>
      </c>
      <c r="C25" s="84">
        <f aca="true" t="shared" si="7" ref="C25:M25">C17+C23</f>
        <v>3103538</v>
      </c>
      <c r="D25" s="84">
        <f t="shared" si="7"/>
        <v>5312144.68</v>
      </c>
      <c r="E25" s="84">
        <f t="shared" si="7"/>
        <v>2545771</v>
      </c>
      <c r="F25" s="84">
        <f t="shared" si="7"/>
        <v>4012546</v>
      </c>
      <c r="G25" s="84">
        <f t="shared" si="7"/>
        <v>7008881.44</v>
      </c>
      <c r="H25" s="84">
        <f t="shared" si="7"/>
        <v>693146</v>
      </c>
      <c r="I25" s="84">
        <f t="shared" si="7"/>
        <v>894766</v>
      </c>
      <c r="J25" s="84">
        <f t="shared" si="7"/>
        <v>1592427.2</v>
      </c>
      <c r="K25" s="84">
        <f t="shared" si="7"/>
        <v>5908483</v>
      </c>
      <c r="L25" s="84">
        <f t="shared" si="7"/>
        <v>8020976</v>
      </c>
      <c r="M25" s="26">
        <f t="shared" si="7"/>
        <v>13932037</v>
      </c>
    </row>
    <row r="26" spans="1:13" ht="24" customHeight="1" thickBot="1">
      <c r="A26" s="3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24" customHeight="1">
      <c r="A27" s="38" t="s">
        <v>6</v>
      </c>
      <c r="B27" s="90" t="s">
        <v>15</v>
      </c>
      <c r="C27" s="91"/>
      <c r="D27" s="92"/>
      <c r="E27" s="93" t="s">
        <v>13</v>
      </c>
      <c r="F27" s="91"/>
      <c r="G27" s="94"/>
      <c r="H27" s="90" t="s">
        <v>14</v>
      </c>
      <c r="I27" s="91"/>
      <c r="J27" s="92"/>
      <c r="K27" s="93" t="s">
        <v>2</v>
      </c>
      <c r="L27" s="91"/>
      <c r="M27" s="94"/>
    </row>
    <row r="28" spans="1:13" ht="55.5" customHeight="1" thickBot="1">
      <c r="A28" s="49"/>
      <c r="B28" s="50" t="s">
        <v>7</v>
      </c>
      <c r="C28" s="51" t="s">
        <v>27</v>
      </c>
      <c r="D28" s="52" t="s">
        <v>28</v>
      </c>
      <c r="E28" s="53" t="s">
        <v>7</v>
      </c>
      <c r="F28" s="51" t="s">
        <v>27</v>
      </c>
      <c r="G28" s="54" t="s">
        <v>28</v>
      </c>
      <c r="H28" s="55" t="s">
        <v>7</v>
      </c>
      <c r="I28" s="51" t="s">
        <v>27</v>
      </c>
      <c r="J28" s="54" t="s">
        <v>28</v>
      </c>
      <c r="K28" s="53" t="s">
        <v>7</v>
      </c>
      <c r="L28" s="51" t="s">
        <v>27</v>
      </c>
      <c r="M28" s="54" t="s">
        <v>28</v>
      </c>
    </row>
    <row r="29" spans="1:13" ht="24" customHeight="1">
      <c r="A29" s="23" t="s">
        <v>25</v>
      </c>
      <c r="B29" s="3">
        <v>14009</v>
      </c>
      <c r="C29" s="4">
        <v>22873</v>
      </c>
      <c r="D29" s="6">
        <v>38844</v>
      </c>
      <c r="E29" s="72">
        <v>3105.5</v>
      </c>
      <c r="F29" s="4">
        <v>9114</v>
      </c>
      <c r="G29" s="5">
        <v>15408</v>
      </c>
      <c r="H29" s="3">
        <v>495</v>
      </c>
      <c r="I29" s="4">
        <v>1549</v>
      </c>
      <c r="J29" s="6">
        <v>2766</v>
      </c>
      <c r="K29" s="81">
        <f aca="true" t="shared" si="8" ref="K29:L31">B29+E29+H29</f>
        <v>17609.5</v>
      </c>
      <c r="L29" s="70">
        <f t="shared" si="8"/>
        <v>33536</v>
      </c>
      <c r="M29" s="71">
        <v>57018</v>
      </c>
    </row>
    <row r="30" spans="1:13" ht="24" customHeight="1" thickBot="1">
      <c r="A30" s="80" t="s">
        <v>26</v>
      </c>
      <c r="B30" s="60">
        <v>17950</v>
      </c>
      <c r="C30" s="58">
        <v>57898</v>
      </c>
      <c r="D30" s="61">
        <v>100899</v>
      </c>
      <c r="E30" s="57">
        <v>86973</v>
      </c>
      <c r="F30" s="58">
        <v>299668</v>
      </c>
      <c r="G30" s="59">
        <v>535121</v>
      </c>
      <c r="H30" s="60">
        <v>7334</v>
      </c>
      <c r="I30" s="58">
        <v>26609</v>
      </c>
      <c r="J30" s="61">
        <v>47516</v>
      </c>
      <c r="K30" s="83">
        <f t="shared" si="8"/>
        <v>112257</v>
      </c>
      <c r="L30" s="63">
        <f t="shared" si="8"/>
        <v>384175</v>
      </c>
      <c r="M30" s="64">
        <v>683536</v>
      </c>
    </row>
    <row r="31" spans="1:13" ht="24" customHeight="1" thickBot="1">
      <c r="A31" s="85" t="s">
        <v>8</v>
      </c>
      <c r="B31" s="19">
        <f>SUM(B29:B30)</f>
        <v>31959</v>
      </c>
      <c r="C31" s="74">
        <f aca="true" t="shared" si="9" ref="C31:J31">SUM(C29:C30)</f>
        <v>80771</v>
      </c>
      <c r="D31" s="76">
        <f t="shared" si="9"/>
        <v>139743</v>
      </c>
      <c r="E31" s="28">
        <f t="shared" si="9"/>
        <v>90078.5</v>
      </c>
      <c r="F31" s="74">
        <f t="shared" si="9"/>
        <v>308782</v>
      </c>
      <c r="G31" s="75">
        <f t="shared" si="9"/>
        <v>550529</v>
      </c>
      <c r="H31" s="19">
        <f t="shared" si="9"/>
        <v>7829</v>
      </c>
      <c r="I31" s="74">
        <f t="shared" si="9"/>
        <v>28158</v>
      </c>
      <c r="J31" s="76">
        <f t="shared" si="9"/>
        <v>50282</v>
      </c>
      <c r="K31" s="28">
        <f t="shared" si="8"/>
        <v>129866.5</v>
      </c>
      <c r="L31" s="74">
        <f t="shared" si="8"/>
        <v>417711</v>
      </c>
      <c r="M31" s="76">
        <f>SUM(M29:M30)</f>
        <v>740554</v>
      </c>
    </row>
    <row r="32" spans="1:13" ht="24" customHeight="1" thickBot="1">
      <c r="A32" s="3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s="88" customFormat="1" ht="33" customHeight="1" thickBot="1">
      <c r="A33" s="86" t="s">
        <v>11</v>
      </c>
      <c r="B33" s="87">
        <f>B25+B31</f>
        <v>2698507</v>
      </c>
      <c r="C33" s="87">
        <f aca="true" t="shared" si="10" ref="C33:M33">C25+C31</f>
        <v>3184309</v>
      </c>
      <c r="D33" s="87">
        <f t="shared" si="10"/>
        <v>5451887.68</v>
      </c>
      <c r="E33" s="87">
        <f t="shared" si="10"/>
        <v>2635849.5</v>
      </c>
      <c r="F33" s="87">
        <f t="shared" si="10"/>
        <v>4321328</v>
      </c>
      <c r="G33" s="87">
        <f t="shared" si="10"/>
        <v>7559410.44</v>
      </c>
      <c r="H33" s="87">
        <f t="shared" si="10"/>
        <v>700975</v>
      </c>
      <c r="I33" s="87">
        <f t="shared" si="10"/>
        <v>922924</v>
      </c>
      <c r="J33" s="87">
        <f t="shared" si="10"/>
        <v>1642709.2</v>
      </c>
      <c r="K33" s="87">
        <f t="shared" si="10"/>
        <v>6038349.5</v>
      </c>
      <c r="L33" s="87">
        <f t="shared" si="10"/>
        <v>8438687</v>
      </c>
      <c r="M33" s="87">
        <f t="shared" si="10"/>
        <v>14672591</v>
      </c>
    </row>
    <row r="37" spans="1:13" ht="24" customHeight="1">
      <c r="A37" s="3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40" spans="1:9" ht="24" customHeight="1">
      <c r="A40" s="33"/>
      <c r="H40" s="33"/>
      <c r="I40" s="34"/>
    </row>
  </sheetData>
  <mergeCells count="9">
    <mergeCell ref="A1:M1"/>
    <mergeCell ref="B3:D3"/>
    <mergeCell ref="E3:G3"/>
    <mergeCell ref="H3:J3"/>
    <mergeCell ref="K3:M3"/>
    <mergeCell ref="B27:D27"/>
    <mergeCell ref="E27:G27"/>
    <mergeCell ref="H27:J27"/>
    <mergeCell ref="K27:M27"/>
  </mergeCells>
  <printOptions horizontalCentered="1"/>
  <pageMargins left="0.7874015748031497" right="0.7874015748031497" top="0.31" bottom="0.46" header="0.1968503937007874" footer="0.43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MAHASZ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Kondi</cp:lastModifiedBy>
  <cp:lastPrinted>2007-10-20T07:11:47Z</cp:lastPrinted>
  <dcterms:created xsi:type="dcterms:W3CDTF">2005-02-28T12:51:09Z</dcterms:created>
  <dcterms:modified xsi:type="dcterms:W3CDTF">2007-10-20T07:11:51Z</dcterms:modified>
  <cp:category/>
  <cp:version/>
  <cp:contentType/>
  <cp:contentStatus/>
</cp:coreProperties>
</file>